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тьяна\Documents\Для работы с сайтом\"/>
    </mc:Choice>
  </mc:AlternateContent>
  <xr:revisionPtr revIDLastSave="0" documentId="13_ncr:1_{60EC5FC9-1228-41F2-80AC-105BD797240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H62" i="1" s="1"/>
  <c r="G61" i="1"/>
  <c r="F61" i="1"/>
  <c r="F62" i="1" s="1"/>
  <c r="B52" i="1"/>
  <c r="A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H43" i="1"/>
  <c r="J43" i="1"/>
  <c r="I81" i="1"/>
  <c r="J62" i="1"/>
  <c r="F100" i="1"/>
  <c r="H119" i="1"/>
  <c r="G138" i="1"/>
  <c r="I119" i="1"/>
  <c r="H138" i="1"/>
  <c r="F43" i="1"/>
  <c r="J119" i="1"/>
  <c r="I138" i="1"/>
  <c r="G157" i="1"/>
  <c r="I43" i="1"/>
  <c r="G81" i="1"/>
  <c r="H81" i="1"/>
  <c r="J138" i="1"/>
  <c r="G62" i="1"/>
  <c r="J100" i="1"/>
  <c r="I195" i="1"/>
  <c r="J195" i="1"/>
  <c r="I157" i="1"/>
  <c r="G176" i="1"/>
  <c r="G100" i="1"/>
  <c r="J157" i="1"/>
  <c r="H176" i="1"/>
  <c r="H157" i="1"/>
  <c r="J81" i="1"/>
  <c r="G195" i="1"/>
  <c r="H100" i="1"/>
  <c r="I176" i="1"/>
  <c r="I100" i="1"/>
  <c r="J176" i="1"/>
  <c r="H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<sst xmlns="http://schemas.openxmlformats.org/spreadsheetml/2006/main" count="252" uniqueCount="71">
  <si>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</si>
  <si>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</si>
  <si>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</si>
  <si>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</si>
  <si>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</si>
  <si>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</si>
  <si>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</si>
  <si>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</si>
  <si>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</si>
  <si>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</si>
  <si>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</si>
  <si>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</si>
  <si>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</si>
  <si>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</si>
  <si>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</si>
  <si>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</si>
  <si>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</si>
  <si>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</si>
  <si>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</si>
  <si>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</si>
  <si>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</si>
  <si>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</si>
  <si>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</si>
  <si>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</si>
  <si>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</si>
  <si>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</si>
  <si>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</si>
  <si>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</si>
  <si>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</si>
  <si>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</si>
  <si>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</si>
  <si>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</si>
  <si>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</si>
  <si>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</si>
  <si>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</si>
  <si>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СШ №4</t>
  </si>
  <si>
    <t>Красавцев А.Г.</t>
  </si>
  <si>
    <t>Директор ООО "Витязь"</t>
  </si>
  <si>
    <t>Напиток</t>
  </si>
  <si>
    <t>Хлеб пшеничный</t>
  </si>
  <si>
    <t>Сыр</t>
  </si>
  <si>
    <t>Напиток из шиповника</t>
  </si>
  <si>
    <t>Овощи</t>
  </si>
  <si>
    <t>Кофейный напиток с молоком</t>
  </si>
  <si>
    <t>Йогурт</t>
  </si>
  <si>
    <t>Плов с мясом</t>
  </si>
  <si>
    <t>Молочка</t>
  </si>
  <si>
    <t>Какао с молоком</t>
  </si>
  <si>
    <t>Печень по-строгановски</t>
  </si>
  <si>
    <t>Каша молочная пшеничная с/масл</t>
  </si>
  <si>
    <t>к/п</t>
  </si>
  <si>
    <t>Фрукты свежие</t>
  </si>
  <si>
    <t>Рис отварной с/масл</t>
  </si>
  <si>
    <t>Котлета рубленая из кур</t>
  </si>
  <si>
    <t>Чай с сахаром</t>
  </si>
  <si>
    <t>Греча рассыпчатая с/масл</t>
  </si>
  <si>
    <t>Тефтели мясные</t>
  </si>
  <si>
    <t>масл</t>
  </si>
  <si>
    <t>Компот из сухофруктов</t>
  </si>
  <si>
    <t>Каша молочная гречнева с/масл</t>
  </si>
  <si>
    <t>Сыр порционный</t>
  </si>
  <si>
    <t>Выпечка</t>
  </si>
  <si>
    <t>Печенье</t>
  </si>
  <si>
    <t>Витамизированный напиток</t>
  </si>
  <si>
    <t>Каша Геркулесовая</t>
  </si>
  <si>
    <t>Сок фруктовый</t>
  </si>
  <si>
    <t>Рожки отварные с/масл</t>
  </si>
  <si>
    <t>Гуляш из курицы</t>
  </si>
  <si>
    <t xml:space="preserve">Хлеб пшеничный </t>
  </si>
  <si>
    <t>Жаркое по домашнему</t>
  </si>
  <si>
    <t>Каша манная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</si>
</sst>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70" sqref="N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4" t="s">
        <v>35</v>
      </c>
      <c r="D1" s="55"/>
      <c r="E1" s="55"/>
      <c r="F1" s="12" t="s">
        <v>16</v>
      </c>
      <c r="G1" s="2" t="s">
        <v>17</v>
      </c>
      <c r="H1" s="56" t="s">
        <v>37</v>
      </c>
      <c r="I1" s="56"/>
      <c r="J1" s="56"/>
      <c r="K1" s="56"/>
    </row>
    <row r="2" spans="1:11" ht="17.399999999999999" x14ac:dyDescent="0.25">
      <c r="A2" s="35" t="s">
        <v>6</v>
      </c>
      <c r="C2" s="2"/>
      <c r="G2" s="2" t="s">
        <v>18</v>
      </c>
      <c r="H2" s="56" t="s">
        <v>36</v>
      </c>
      <c r="I2" s="56"/>
      <c r="J2" s="56"/>
      <c r="K2" s="56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7">
        <v>45666</v>
      </c>
      <c r="I3" s="58"/>
      <c r="J3" s="58"/>
      <c r="K3" s="58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150</v>
      </c>
      <c r="G6" s="40">
        <v>5.63</v>
      </c>
      <c r="H6" s="40">
        <v>8.0399999999999991</v>
      </c>
      <c r="I6" s="40">
        <v>26.64</v>
      </c>
      <c r="J6" s="40">
        <v>204</v>
      </c>
      <c r="K6" s="41">
        <v>182</v>
      </c>
    </row>
    <row r="7" spans="1:11" ht="14.4" x14ac:dyDescent="0.3">
      <c r="A7" s="23"/>
      <c r="B7" s="15"/>
      <c r="C7" s="11"/>
      <c r="D7" s="6" t="s">
        <v>40</v>
      </c>
      <c r="E7" s="42" t="s">
        <v>60</v>
      </c>
      <c r="F7" s="43">
        <v>20</v>
      </c>
      <c r="G7" s="43">
        <v>6.96</v>
      </c>
      <c r="H7" s="43">
        <v>8.85</v>
      </c>
      <c r="I7" s="43">
        <v>0.28000000000000003</v>
      </c>
      <c r="J7" s="43">
        <v>62.4</v>
      </c>
      <c r="K7" s="44">
        <v>42</v>
      </c>
    </row>
    <row r="8" spans="1:11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3.67</v>
      </c>
      <c r="H8" s="43">
        <v>3.19</v>
      </c>
      <c r="I8" s="43">
        <v>15.8</v>
      </c>
      <c r="J8" s="43">
        <v>96.7</v>
      </c>
      <c r="K8" s="44">
        <v>382</v>
      </c>
    </row>
    <row r="9" spans="1:11" ht="14.4" x14ac:dyDescent="0.3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3.16</v>
      </c>
      <c r="H9" s="43">
        <v>0.4</v>
      </c>
      <c r="I9" s="43">
        <v>19.239999999999998</v>
      </c>
      <c r="J9" s="43">
        <v>85.6</v>
      </c>
      <c r="K9" s="44" t="s">
        <v>50</v>
      </c>
    </row>
    <row r="10" spans="1:11" ht="14.4" x14ac:dyDescent="0.3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0.37</v>
      </c>
      <c r="H10" s="43">
        <v>0.37</v>
      </c>
      <c r="I10" s="43">
        <v>20.100000000000001</v>
      </c>
      <c r="J10" s="43">
        <v>41</v>
      </c>
      <c r="K10" s="44">
        <v>338</v>
      </c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19.79</v>
      </c>
      <c r="H13" s="19">
        <f t="shared" si="0"/>
        <v>20.85</v>
      </c>
      <c r="I13" s="19">
        <f t="shared" si="0"/>
        <v>82.06</v>
      </c>
      <c r="J13" s="19">
        <f t="shared" si="0"/>
        <v>489.69999999999993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>G13+G23</f>
        <v>19.79</v>
      </c>
      <c r="H24" s="32">
        <f>H13+H23</f>
        <v>20.85</v>
      </c>
      <c r="I24" s="32">
        <f>I13+I23</f>
        <v>82.06</v>
      </c>
      <c r="J24" s="32">
        <f>J13+J23</f>
        <v>489.69999999999993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52</v>
      </c>
      <c r="F25" s="43">
        <v>180</v>
      </c>
      <c r="G25" s="43">
        <v>3.38</v>
      </c>
      <c r="H25" s="43">
        <v>7.44</v>
      </c>
      <c r="I25" s="43">
        <v>32.380000000000003</v>
      </c>
      <c r="J25" s="43">
        <v>230.9</v>
      </c>
      <c r="K25" s="41">
        <v>304</v>
      </c>
    </row>
    <row r="26" spans="1:11" ht="14.4" x14ac:dyDescent="0.3">
      <c r="A26" s="14"/>
      <c r="B26" s="15"/>
      <c r="C26" s="11"/>
      <c r="D26" s="6" t="s">
        <v>28</v>
      </c>
      <c r="E26" s="47" t="s">
        <v>53</v>
      </c>
      <c r="F26" s="48">
        <v>100</v>
      </c>
      <c r="G26" s="49">
        <v>15.22</v>
      </c>
      <c r="H26" s="50">
        <v>14.14</v>
      </c>
      <c r="I26" s="49">
        <v>15.32</v>
      </c>
      <c r="J26" s="50">
        <v>221.8</v>
      </c>
      <c r="K26" s="44">
        <v>295</v>
      </c>
    </row>
    <row r="27" spans="1:11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0.06</v>
      </c>
      <c r="H27" s="43">
        <v>0.02</v>
      </c>
      <c r="I27" s="43">
        <v>13.5</v>
      </c>
      <c r="J27" s="43">
        <v>47.7</v>
      </c>
      <c r="K27" s="44">
        <v>375</v>
      </c>
    </row>
    <row r="28" spans="1:11" ht="14.4" x14ac:dyDescent="0.3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3.16</v>
      </c>
      <c r="H28" s="43">
        <v>0.4</v>
      </c>
      <c r="I28" s="43">
        <v>19.239999999999998</v>
      </c>
      <c r="J28" s="43">
        <v>85.6</v>
      </c>
      <c r="K28" s="44" t="s">
        <v>50</v>
      </c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21.82</v>
      </c>
      <c r="H32" s="19">
        <f>SUM(H25:H31)</f>
        <v>22</v>
      </c>
      <c r="I32" s="19">
        <f>SUM(I25:I31)</f>
        <v>80.44</v>
      </c>
      <c r="J32" s="19">
        <f>SUM(J25:J31)</f>
        <v>586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">SUM(G33:G41)</f>
        <v>0</v>
      </c>
      <c r="H42" s="19">
        <f t="shared" ref="H42" si="2">SUM(H33:H41)</f>
        <v>0</v>
      </c>
      <c r="I42" s="19">
        <f t="shared" ref="I42" si="3">SUM(I33:I41)</f>
        <v>0</v>
      </c>
      <c r="J42" s="19">
        <f t="shared" ref="J42" si="4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5">G32+G42</f>
        <v>21.82</v>
      </c>
      <c r="H43" s="32">
        <f t="shared" ref="H43" si="6">H32+H42</f>
        <v>22</v>
      </c>
      <c r="I43" s="32">
        <f t="shared" ref="I43" si="7">I32+I42</f>
        <v>80.44</v>
      </c>
      <c r="J43" s="32">
        <f t="shared" ref="J43" si="8">J32+J42</f>
        <v>586</v>
      </c>
      <c r="K43" s="32"/>
    </row>
    <row r="44" spans="1:11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160</v>
      </c>
      <c r="G44" s="40">
        <v>9.32</v>
      </c>
      <c r="H44" s="40">
        <v>7.31</v>
      </c>
      <c r="I44" s="40">
        <v>33.909999999999997</v>
      </c>
      <c r="J44" s="40">
        <v>213.6</v>
      </c>
      <c r="K44" s="41">
        <v>302</v>
      </c>
    </row>
    <row r="45" spans="1:11" ht="14.4" x14ac:dyDescent="0.3">
      <c r="A45" s="23"/>
      <c r="B45" s="15"/>
      <c r="C45" s="11"/>
      <c r="D45" s="6" t="s">
        <v>28</v>
      </c>
      <c r="E45" s="39" t="s">
        <v>56</v>
      </c>
      <c r="F45" s="40">
        <v>100</v>
      </c>
      <c r="G45" s="40">
        <v>2.3199999999999998</v>
      </c>
      <c r="H45" s="40">
        <v>8.2899999999999991</v>
      </c>
      <c r="I45" s="40">
        <v>8.44</v>
      </c>
      <c r="J45" s="40">
        <v>100.9</v>
      </c>
      <c r="K45" s="41">
        <v>278</v>
      </c>
    </row>
    <row r="46" spans="1:11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1.85</v>
      </c>
      <c r="H46" s="43">
        <v>2.41</v>
      </c>
      <c r="I46" s="43">
        <v>13.3</v>
      </c>
      <c r="J46" s="43">
        <v>53.3</v>
      </c>
      <c r="K46" s="44">
        <v>379</v>
      </c>
    </row>
    <row r="47" spans="1:11" ht="14.4" x14ac:dyDescent="0.3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3.16</v>
      </c>
      <c r="H47" s="43">
        <v>0.4</v>
      </c>
      <c r="I47" s="43">
        <v>19.239999999999998</v>
      </c>
      <c r="J47" s="43">
        <v>85.6</v>
      </c>
      <c r="K47" s="44" t="s">
        <v>50</v>
      </c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v>500</v>
      </c>
      <c r="G51" s="19">
        <v>14.33</v>
      </c>
      <c r="H51" s="19">
        <v>18.41</v>
      </c>
      <c r="I51" s="19">
        <v>74.89</v>
      </c>
      <c r="J51" s="19">
        <v>453.4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9">SUM(G52:G60)</f>
        <v>0</v>
      </c>
      <c r="H61" s="19">
        <f t="shared" ref="H61" si="10">SUM(H52:H60)</f>
        <v>0</v>
      </c>
      <c r="I61" s="19">
        <f t="shared" ref="I61" si="11">SUM(I52:I60)</f>
        <v>0</v>
      </c>
      <c r="J61" s="19">
        <f t="shared" ref="J61" si="1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 t="s">
        <v>57</v>
      </c>
      <c r="F62" s="32">
        <f>F51+F61</f>
        <v>500</v>
      </c>
      <c r="G62" s="32">
        <f t="shared" ref="G62" si="13">G51+G61</f>
        <v>14.33</v>
      </c>
      <c r="H62" s="32">
        <f t="shared" ref="H62" si="14">H51+H61</f>
        <v>18.41</v>
      </c>
      <c r="I62" s="32">
        <f t="shared" ref="I62" si="15">I51+I61</f>
        <v>74.89</v>
      </c>
      <c r="J62" s="32">
        <f t="shared" ref="J62" si="16">J51+J61</f>
        <v>453.4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5.63</v>
      </c>
      <c r="H63" s="40">
        <v>8.0399999999999991</v>
      </c>
      <c r="I63" s="40">
        <v>26.64</v>
      </c>
      <c r="J63" s="40">
        <v>204</v>
      </c>
      <c r="K63" s="41">
        <v>181</v>
      </c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4.4" x14ac:dyDescent="0.3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3.16</v>
      </c>
      <c r="H66" s="43">
        <v>0.4</v>
      </c>
      <c r="I66" s="43">
        <v>19.239999999999998</v>
      </c>
      <c r="J66" s="43">
        <v>85.6</v>
      </c>
      <c r="K66" s="44" t="s">
        <v>50</v>
      </c>
    </row>
    <row r="67" spans="1:11" ht="14.4" x14ac:dyDescent="0.3">
      <c r="A67" s="23"/>
      <c r="B67" s="15"/>
      <c r="C67" s="11"/>
      <c r="D67" s="7" t="s">
        <v>24</v>
      </c>
      <c r="E67" s="42" t="s">
        <v>51</v>
      </c>
      <c r="F67" s="43">
        <v>100</v>
      </c>
      <c r="G67" s="43">
        <v>0.37</v>
      </c>
      <c r="H67" s="43">
        <v>0.37</v>
      </c>
      <c r="I67" s="43">
        <v>20.100000000000001</v>
      </c>
      <c r="J67" s="43">
        <v>41</v>
      </c>
      <c r="K67" s="44">
        <v>338</v>
      </c>
    </row>
    <row r="68" spans="1:11" ht="14.4" x14ac:dyDescent="0.3">
      <c r="A68" s="23"/>
      <c r="B68" s="15"/>
      <c r="C68" s="11"/>
      <c r="D68" s="6" t="s">
        <v>38</v>
      </c>
      <c r="E68" s="42" t="s">
        <v>63</v>
      </c>
      <c r="F68" s="43">
        <v>200</v>
      </c>
      <c r="G68" s="43">
        <v>0.2</v>
      </c>
      <c r="H68" s="43"/>
      <c r="I68" s="43">
        <v>3.4</v>
      </c>
      <c r="J68" s="43">
        <v>20</v>
      </c>
      <c r="K68" s="44">
        <v>676</v>
      </c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17">SUM(G63:G69)</f>
        <v>9.3599999999999977</v>
      </c>
      <c r="H70" s="19">
        <f t="shared" ref="H70" si="18">SUM(H63:H69)</f>
        <v>8.8099999999999987</v>
      </c>
      <c r="I70" s="19">
        <f t="shared" ref="I70" si="19">SUM(I63:I69)</f>
        <v>69.38</v>
      </c>
      <c r="J70" s="19">
        <f t="shared" ref="J70" si="20">SUM(J63:J69)</f>
        <v>350.6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1">SUM(G71:G79)</f>
        <v>0</v>
      </c>
      <c r="H80" s="19">
        <f t="shared" ref="H80" si="22">SUM(H71:H79)</f>
        <v>0</v>
      </c>
      <c r="I80" s="19">
        <f t="shared" ref="I80" si="23">SUM(I71:I79)</f>
        <v>0</v>
      </c>
      <c r="J80" s="19">
        <f t="shared" ref="J80" si="2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25">G70+G80</f>
        <v>9.3599999999999977</v>
      </c>
      <c r="H81" s="32">
        <f t="shared" ref="H81" si="26">H70+H80</f>
        <v>8.8099999999999987</v>
      </c>
      <c r="I81" s="32">
        <f t="shared" ref="I81" si="27">I70+I80</f>
        <v>69.38</v>
      </c>
      <c r="J81" s="32">
        <f t="shared" ref="J81" si="28">J70+J80</f>
        <v>350.6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160</v>
      </c>
      <c r="G82" s="40">
        <v>5.55</v>
      </c>
      <c r="H82" s="40">
        <v>3.92</v>
      </c>
      <c r="I82" s="40">
        <v>23.66</v>
      </c>
      <c r="J82" s="40">
        <v>130.6</v>
      </c>
      <c r="K82" s="41">
        <v>203</v>
      </c>
    </row>
    <row r="83" spans="1:11" ht="14.4" x14ac:dyDescent="0.3">
      <c r="A83" s="23"/>
      <c r="B83" s="15"/>
      <c r="C83" s="11"/>
      <c r="D83" s="6" t="s">
        <v>28</v>
      </c>
      <c r="E83" s="42" t="s">
        <v>48</v>
      </c>
      <c r="F83" s="43">
        <v>100</v>
      </c>
      <c r="G83" s="43">
        <v>17.43</v>
      </c>
      <c r="H83" s="43">
        <v>11.64</v>
      </c>
      <c r="I83" s="43">
        <v>7.1</v>
      </c>
      <c r="J83" s="43">
        <v>162.31</v>
      </c>
      <c r="K83" s="44">
        <v>690</v>
      </c>
    </row>
    <row r="84" spans="1:11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4.4" x14ac:dyDescent="0.3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3.16</v>
      </c>
      <c r="H85" s="43">
        <v>0.4</v>
      </c>
      <c r="I85" s="43">
        <v>19.239999999999998</v>
      </c>
      <c r="J85" s="43">
        <v>85.6</v>
      </c>
      <c r="K85" s="44" t="s">
        <v>50</v>
      </c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 t="s">
        <v>38</v>
      </c>
      <c r="E87" s="42" t="s">
        <v>58</v>
      </c>
      <c r="F87" s="43">
        <v>200</v>
      </c>
      <c r="G87" s="43">
        <v>0.66</v>
      </c>
      <c r="H87" s="43">
        <v>0.09</v>
      </c>
      <c r="I87" s="43">
        <v>28.01</v>
      </c>
      <c r="J87" s="43">
        <v>132.80000000000001</v>
      </c>
      <c r="K87" s="44">
        <v>349</v>
      </c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9">SUM(G82:G88)</f>
        <v>26.8</v>
      </c>
      <c r="H89" s="19">
        <f t="shared" ref="H89" si="30">SUM(H82:H88)</f>
        <v>16.05</v>
      </c>
      <c r="I89" s="19">
        <f t="shared" ref="I89" si="31">SUM(I82:I88)</f>
        <v>78.010000000000005</v>
      </c>
      <c r="J89" s="19">
        <f t="shared" ref="J89" si="32">SUM(J82:J88)</f>
        <v>511.31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3">SUM(G90:G98)</f>
        <v>0</v>
      </c>
      <c r="H99" s="19">
        <f t="shared" ref="H99" si="34">SUM(H90:H98)</f>
        <v>0</v>
      </c>
      <c r="I99" s="19">
        <f t="shared" ref="I99" si="35">SUM(I90:I98)</f>
        <v>0</v>
      </c>
      <c r="J99" s="19">
        <f t="shared" ref="J99" si="3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37">G89+G99</f>
        <v>26.8</v>
      </c>
      <c r="H100" s="32">
        <f t="shared" ref="H100" si="38">H89+H99</f>
        <v>16.05</v>
      </c>
      <c r="I100" s="32">
        <f t="shared" ref="I100" si="39">I89+I99</f>
        <v>78.010000000000005</v>
      </c>
      <c r="J100" s="32">
        <f t="shared" ref="J100" si="40">J89+J99</f>
        <v>511.31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5.63</v>
      </c>
      <c r="H101" s="40">
        <v>8.0399999999999991</v>
      </c>
      <c r="I101" s="40">
        <v>26.64</v>
      </c>
      <c r="J101" s="40">
        <v>204</v>
      </c>
      <c r="K101" s="41">
        <v>181</v>
      </c>
    </row>
    <row r="102" spans="1:11" ht="14.4" x14ac:dyDescent="0.3">
      <c r="A102" s="23"/>
      <c r="B102" s="15"/>
      <c r="C102" s="11"/>
      <c r="D102" s="6" t="s">
        <v>40</v>
      </c>
      <c r="E102" s="42" t="s">
        <v>60</v>
      </c>
      <c r="F102" s="43">
        <v>20</v>
      </c>
      <c r="G102" s="43">
        <v>6.96</v>
      </c>
      <c r="H102" s="43">
        <v>8.85</v>
      </c>
      <c r="I102" s="43">
        <v>0.28000000000000003</v>
      </c>
      <c r="J102" s="43">
        <v>62.4</v>
      </c>
      <c r="K102" s="44">
        <v>42</v>
      </c>
    </row>
    <row r="103" spans="1:11" ht="14.4" x14ac:dyDescent="0.3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3.67</v>
      </c>
      <c r="H103" s="43">
        <v>3.19</v>
      </c>
      <c r="I103" s="43">
        <v>15.8</v>
      </c>
      <c r="J103" s="43">
        <v>96.7</v>
      </c>
      <c r="K103" s="44">
        <v>382</v>
      </c>
    </row>
    <row r="104" spans="1:11" ht="14.4" x14ac:dyDescent="0.3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3.16</v>
      </c>
      <c r="H104" s="43">
        <v>0.4</v>
      </c>
      <c r="I104" s="43">
        <v>19.239999999999998</v>
      </c>
      <c r="J104" s="43">
        <v>85.6</v>
      </c>
      <c r="K104" s="44" t="s">
        <v>50</v>
      </c>
    </row>
    <row r="105" spans="1:11" ht="14.4" x14ac:dyDescent="0.3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0.37</v>
      </c>
      <c r="H105" s="43">
        <v>0.37</v>
      </c>
      <c r="I105" s="43">
        <v>20.100000000000001</v>
      </c>
      <c r="J105" s="43">
        <v>41</v>
      </c>
      <c r="K105" s="44">
        <v>338</v>
      </c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1">SUM(G101:G107)</f>
        <v>19.79</v>
      </c>
      <c r="H108" s="19">
        <f t="shared" si="41"/>
        <v>20.85</v>
      </c>
      <c r="I108" s="19">
        <f t="shared" si="41"/>
        <v>82.06</v>
      </c>
      <c r="J108" s="19">
        <f t="shared" si="41"/>
        <v>489.69999999999993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2">SUM(G109:G117)</f>
        <v>0</v>
      </c>
      <c r="H118" s="19">
        <f t="shared" si="42"/>
        <v>0</v>
      </c>
      <c r="I118" s="19">
        <f t="shared" si="42"/>
        <v>0</v>
      </c>
      <c r="J118" s="19">
        <f t="shared" si="4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43">G108+G118</f>
        <v>19.79</v>
      </c>
      <c r="H119" s="32">
        <f t="shared" ref="H119" si="44">H108+H118</f>
        <v>20.85</v>
      </c>
      <c r="I119" s="32">
        <f t="shared" ref="I119" si="45">I108+I118</f>
        <v>82.06</v>
      </c>
      <c r="J119" s="32">
        <f t="shared" ref="J119" si="46">J108+J118</f>
        <v>489.69999999999993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160</v>
      </c>
      <c r="G120" s="40">
        <v>5.55</v>
      </c>
      <c r="H120" s="40">
        <v>3.92</v>
      </c>
      <c r="I120" s="40">
        <v>23.66</v>
      </c>
      <c r="J120" s="40">
        <v>130.6</v>
      </c>
      <c r="K120" s="41">
        <v>203</v>
      </c>
    </row>
    <row r="121" spans="1:11" ht="14.4" x14ac:dyDescent="0.3">
      <c r="A121" s="14"/>
      <c r="B121" s="15"/>
      <c r="C121" s="11"/>
      <c r="D121" s="6" t="s">
        <v>28</v>
      </c>
      <c r="E121" s="42" t="s">
        <v>67</v>
      </c>
      <c r="F121" s="43">
        <v>100</v>
      </c>
      <c r="G121" s="43">
        <v>11.2</v>
      </c>
      <c r="H121" s="43">
        <v>10.96</v>
      </c>
      <c r="I121" s="43">
        <v>10.68</v>
      </c>
      <c r="J121" s="43">
        <v>239.7</v>
      </c>
      <c r="K121" s="44">
        <v>301</v>
      </c>
    </row>
    <row r="122" spans="1:11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3.16</v>
      </c>
      <c r="H123" s="43">
        <v>0.4</v>
      </c>
      <c r="I123" s="43">
        <v>19.239999999999998</v>
      </c>
      <c r="J123" s="43">
        <v>85.6</v>
      </c>
      <c r="K123" s="44" t="s">
        <v>50</v>
      </c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 t="s">
        <v>61</v>
      </c>
      <c r="E125" s="42" t="s">
        <v>62</v>
      </c>
      <c r="F125" s="43">
        <v>30</v>
      </c>
      <c r="G125" s="43">
        <v>1.84</v>
      </c>
      <c r="H125" s="43">
        <v>6.24</v>
      </c>
      <c r="I125" s="43">
        <v>22.2</v>
      </c>
      <c r="J125" s="43">
        <v>180</v>
      </c>
      <c r="K125" s="44"/>
    </row>
    <row r="126" spans="1:11" ht="14.4" x14ac:dyDescent="0.3">
      <c r="A126" s="14"/>
      <c r="B126" s="15"/>
      <c r="C126" s="11"/>
      <c r="D126" s="6" t="s">
        <v>38</v>
      </c>
      <c r="E126" s="42" t="s">
        <v>41</v>
      </c>
      <c r="F126" s="43">
        <v>200</v>
      </c>
      <c r="G126" s="43">
        <v>0.4</v>
      </c>
      <c r="H126" s="43"/>
      <c r="I126" s="43">
        <v>20.6</v>
      </c>
      <c r="J126" s="43">
        <v>94</v>
      </c>
      <c r="K126" s="44">
        <v>370</v>
      </c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47">SUM(G120:G126)</f>
        <v>22.15</v>
      </c>
      <c r="H127" s="19">
        <f t="shared" si="47"/>
        <v>21.520000000000003</v>
      </c>
      <c r="I127" s="19">
        <f t="shared" si="47"/>
        <v>96.38</v>
      </c>
      <c r="J127" s="19">
        <f t="shared" si="47"/>
        <v>729.9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49">G127+G137</f>
        <v>22.15</v>
      </c>
      <c r="H138" s="32">
        <f t="shared" ref="H138" si="50">H127+H137</f>
        <v>21.520000000000003</v>
      </c>
      <c r="I138" s="32">
        <f t="shared" ref="I138" si="51">I127+I137</f>
        <v>96.38</v>
      </c>
      <c r="J138" s="32">
        <f t="shared" ref="J138" si="52">J127+J137</f>
        <v>729.9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200</v>
      </c>
      <c r="G139" s="40">
        <v>20.95</v>
      </c>
      <c r="H139" s="40">
        <v>31.2</v>
      </c>
      <c r="I139" s="40">
        <v>64.2</v>
      </c>
      <c r="J139" s="40">
        <v>265</v>
      </c>
      <c r="K139" s="41">
        <v>601</v>
      </c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3.16</v>
      </c>
      <c r="H142" s="43">
        <v>0.4</v>
      </c>
      <c r="I142" s="43">
        <v>19.239999999999998</v>
      </c>
      <c r="J142" s="43">
        <v>85.6</v>
      </c>
      <c r="K142" s="44" t="s">
        <v>50</v>
      </c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 t="s">
        <v>42</v>
      </c>
      <c r="E144" s="42" t="s">
        <v>42</v>
      </c>
      <c r="F144" s="43">
        <v>60</v>
      </c>
      <c r="G144" s="43">
        <v>0.35</v>
      </c>
      <c r="H144" s="43">
        <v>0.06</v>
      </c>
      <c r="I144" s="43">
        <v>1.1499999999999999</v>
      </c>
      <c r="J144" s="43">
        <v>16.600000000000001</v>
      </c>
      <c r="K144" s="44">
        <v>10</v>
      </c>
    </row>
    <row r="145" spans="1:11" ht="14.4" x14ac:dyDescent="0.3">
      <c r="A145" s="23"/>
      <c r="B145" s="15"/>
      <c r="C145" s="11"/>
      <c r="D145" s="6" t="s">
        <v>38</v>
      </c>
      <c r="E145" s="42" t="s">
        <v>63</v>
      </c>
      <c r="F145" s="43">
        <v>200</v>
      </c>
      <c r="G145" s="43">
        <v>0.2</v>
      </c>
      <c r="H145" s="43"/>
      <c r="I145" s="43">
        <v>3.4</v>
      </c>
      <c r="J145" s="43">
        <v>20</v>
      </c>
      <c r="K145" s="44">
        <v>676</v>
      </c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3">SUM(G139:G145)</f>
        <v>24.66</v>
      </c>
      <c r="H146" s="19">
        <f t="shared" si="53"/>
        <v>31.659999999999997</v>
      </c>
      <c r="I146" s="19">
        <f t="shared" si="53"/>
        <v>87.990000000000009</v>
      </c>
      <c r="J146" s="19">
        <f t="shared" si="53"/>
        <v>387.20000000000005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55">G146+G156</f>
        <v>24.66</v>
      </c>
      <c r="H157" s="32">
        <f t="shared" ref="H157" si="56">H146+H156</f>
        <v>31.659999999999997</v>
      </c>
      <c r="I157" s="32">
        <f t="shared" ref="I157" si="57">I146+I156</f>
        <v>87.990000000000009</v>
      </c>
      <c r="J157" s="32">
        <f t="shared" ref="J157" si="58">J146+J156</f>
        <v>387.20000000000005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3">
        <v>7.51</v>
      </c>
      <c r="H158" s="43">
        <v>11.72</v>
      </c>
      <c r="I158" s="43">
        <v>37.049999999999997</v>
      </c>
      <c r="J158" s="43">
        <v>211</v>
      </c>
      <c r="K158" s="41">
        <v>182</v>
      </c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0.06</v>
      </c>
      <c r="H160" s="43">
        <v>0.02</v>
      </c>
      <c r="I160" s="43">
        <v>13.5</v>
      </c>
      <c r="J160" s="43">
        <v>47.7</v>
      </c>
      <c r="K160" s="44">
        <v>376</v>
      </c>
    </row>
    <row r="161" spans="1:11" ht="14.4" x14ac:dyDescent="0.3">
      <c r="A161" s="23"/>
      <c r="B161" s="15"/>
      <c r="C161" s="11"/>
      <c r="D161" s="7" t="s">
        <v>23</v>
      </c>
      <c r="E161" s="42" t="s">
        <v>68</v>
      </c>
      <c r="F161" s="43">
        <v>40</v>
      </c>
      <c r="G161" s="43">
        <v>3.16</v>
      </c>
      <c r="H161" s="43">
        <v>0.4</v>
      </c>
      <c r="I161" s="43">
        <v>19.239999999999998</v>
      </c>
      <c r="J161" s="43">
        <v>85.6</v>
      </c>
      <c r="K161" s="44" t="s">
        <v>50</v>
      </c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 t="s">
        <v>46</v>
      </c>
      <c r="E163" s="42" t="s">
        <v>44</v>
      </c>
      <c r="F163" s="43">
        <v>100</v>
      </c>
      <c r="G163" s="43">
        <v>0.37</v>
      </c>
      <c r="H163" s="43">
        <v>0.37</v>
      </c>
      <c r="I163" s="43">
        <v>20.100000000000001</v>
      </c>
      <c r="J163" s="43">
        <v>41</v>
      </c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59">SUM(G158:G164)</f>
        <v>11.1</v>
      </c>
      <c r="H165" s="19">
        <f t="shared" si="59"/>
        <v>12.51</v>
      </c>
      <c r="I165" s="19">
        <f t="shared" si="59"/>
        <v>89.889999999999986</v>
      </c>
      <c r="J165" s="19">
        <f t="shared" si="59"/>
        <v>385.29999999999995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61">G165+G175</f>
        <v>11.1</v>
      </c>
      <c r="H176" s="32">
        <f t="shared" ref="H176" si="62">H165+H175</f>
        <v>12.51</v>
      </c>
      <c r="I176" s="32">
        <f t="shared" ref="I176" si="63">I165+I175</f>
        <v>89.889999999999986</v>
      </c>
      <c r="J176" s="32">
        <f t="shared" ref="J176" si="64">J165+J175</f>
        <v>385.29999999999995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23.5</v>
      </c>
      <c r="H177" s="40">
        <v>46.3</v>
      </c>
      <c r="I177" s="40">
        <v>33.200000000000003</v>
      </c>
      <c r="J177" s="40">
        <v>377</v>
      </c>
      <c r="K177" s="41">
        <v>268</v>
      </c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4.4" x14ac:dyDescent="0.3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3.16</v>
      </c>
      <c r="H180" s="43">
        <v>0.4</v>
      </c>
      <c r="I180" s="43">
        <v>19.239999999999998</v>
      </c>
      <c r="J180" s="43">
        <v>85.6</v>
      </c>
      <c r="K180" s="44" t="s">
        <v>50</v>
      </c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 t="s">
        <v>38</v>
      </c>
      <c r="E182" s="42" t="s">
        <v>65</v>
      </c>
      <c r="F182" s="43">
        <v>200</v>
      </c>
      <c r="G182" s="43">
        <v>1</v>
      </c>
      <c r="H182" s="43">
        <v>0</v>
      </c>
      <c r="I182" s="43">
        <v>20.2</v>
      </c>
      <c r="J182" s="43">
        <v>84.8</v>
      </c>
      <c r="K182" s="44">
        <v>389</v>
      </c>
    </row>
    <row r="183" spans="1:11" ht="14.4" x14ac:dyDescent="0.3">
      <c r="A183" s="23"/>
      <c r="B183" s="15"/>
      <c r="C183" s="11"/>
      <c r="D183" s="6" t="s">
        <v>42</v>
      </c>
      <c r="E183" s="42" t="s">
        <v>42</v>
      </c>
      <c r="F183" s="43">
        <v>60</v>
      </c>
      <c r="G183" s="43">
        <v>0.35</v>
      </c>
      <c r="H183" s="43">
        <v>0.06</v>
      </c>
      <c r="I183" s="43">
        <v>1.1499999999999999</v>
      </c>
      <c r="J183" s="43">
        <v>16.600000000000001</v>
      </c>
      <c r="K183" s="44">
        <v>10</v>
      </c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5">SUM(G177:G183)</f>
        <v>28.01</v>
      </c>
      <c r="H184" s="19">
        <f t="shared" si="65"/>
        <v>46.76</v>
      </c>
      <c r="I184" s="19">
        <f t="shared" si="65"/>
        <v>73.790000000000006</v>
      </c>
      <c r="J184" s="19">
        <f t="shared" si="65"/>
        <v>564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6">SUM(G185:G193)</f>
        <v>0</v>
      </c>
      <c r="H194" s="19">
        <f t="shared" si="66"/>
        <v>0</v>
      </c>
      <c r="I194" s="19">
        <f t="shared" si="66"/>
        <v>0</v>
      </c>
      <c r="J194" s="19">
        <f t="shared" si="6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67">G184+G194</f>
        <v>28.01</v>
      </c>
      <c r="H195" s="32">
        <f t="shared" ref="H195" si="68">H184+H194</f>
        <v>46.76</v>
      </c>
      <c r="I195" s="32">
        <f t="shared" ref="I195" si="69">I184+I194</f>
        <v>73.790000000000006</v>
      </c>
      <c r="J195" s="32">
        <f t="shared" ref="J195" si="70">J184+J194</f>
        <v>564</v>
      </c>
      <c r="K195" s="32"/>
    </row>
    <row r="196" spans="1:11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71">(G24+G43+G62+G81+G100+G119+G138+G157+G176+G195)/(IF(G24=0,0,1)+IF(G43=0,0,1)+IF(G62=0,0,1)+IF(G81=0,0,1)+IF(G100=0,0,1)+IF(G119=0,0,1)+IF(G138=0,0,1)+IF(G157=0,0,1)+IF(G176=0,0,1)+IF(G195=0,0,1))</f>
        <v>19.780999999999999</v>
      </c>
      <c r="H196" s="34">
        <f t="shared" si="71"/>
        <v>21.942</v>
      </c>
      <c r="I196" s="34">
        <f t="shared" si="71"/>
        <v>81.489000000000004</v>
      </c>
      <c r="J196" s="34">
        <f t="shared" si="71"/>
        <v>494.71099999999996</v>
      </c>
      <c r="K196" s="34"/>
    </row>
  </sheetData>
  <mergeCells count="15">
    <mergeCell ref="C1:E1"/>
    <mergeCell ref="H1:K1"/>
    <mergeCell ref="H2:K2"/>
    <mergeCell ref="H3:K3"/>
    <mergeCell ref="C43:D43"/>
    <mergeCell ref="C24:D24"/>
    <mergeCell ref="C62:D62"/>
    <mergeCell ref="C81:D81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Tanya Konycheva</cp:lastModifiedBy>
  <dcterms:created xsi:type="dcterms:W3CDTF">2022-05-16T14:23:56Z</dcterms:created>
  <dcterms:modified xsi:type="dcterms:W3CDTF">2025-02-15T11:02:33Z</dcterms:modified>
</cp:coreProperties>
</file>